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1400" windowHeight="2925" tabRatio="734" activeTab="0"/>
  </bookViews>
  <sheets>
    <sheet name="FORMATO PEDIDO" sheetId="1" r:id="rId1"/>
  </sheets>
  <definedNames/>
  <calcPr fullCalcOnLoad="1"/>
</workbook>
</file>

<file path=xl/sharedStrings.xml><?xml version="1.0" encoding="utf-8"?>
<sst xmlns="http://schemas.openxmlformats.org/spreadsheetml/2006/main" count="184" uniqueCount="176">
  <si>
    <t>LINEA MASTER GOLDEN</t>
  </si>
  <si>
    <t>CODIGO</t>
  </si>
  <si>
    <t>PRECIO</t>
  </si>
  <si>
    <t>PRODUCTO</t>
  </si>
  <si>
    <t>LINEA TRADICIONAL</t>
  </si>
  <si>
    <t>ALFALFA C/300 comprimidos.</t>
  </si>
  <si>
    <t>AGENTE</t>
  </si>
  <si>
    <t>CLIENTE</t>
  </si>
  <si>
    <t>R.F.C.</t>
  </si>
  <si>
    <t>ESTADO</t>
  </si>
  <si>
    <t>ESPIRULINA C/300 tabs.</t>
  </si>
  <si>
    <t>LECITINA GRANULADO C/250 g.</t>
  </si>
  <si>
    <t>LECITINA GRANULADO C/500 g.</t>
  </si>
  <si>
    <t>LEV. DE CERV. C/250 tabs.</t>
  </si>
  <si>
    <t>LEV. DE CERV. C/500 tabs.</t>
  </si>
  <si>
    <t>LEV. DE CERV. C/300 g.</t>
  </si>
  <si>
    <t>NOPAL C/300 comp.</t>
  </si>
  <si>
    <t>PAPAYA C/300 tabs.</t>
  </si>
  <si>
    <t>SUITI-C C/99 comps.</t>
  </si>
  <si>
    <t>SUITI-C C/300 comps.</t>
  </si>
  <si>
    <t>SUITI-C PLUS C/300 tabs.</t>
  </si>
  <si>
    <t>FAT BURNER C/90 comps. Homb.</t>
  </si>
  <si>
    <t>SUERO DE LECHE C/454 g.</t>
  </si>
  <si>
    <t>DIRECCION</t>
  </si>
  <si>
    <t>ALFALFA C/99 comprimidos.</t>
  </si>
  <si>
    <t>LEV. DE CERV. C/99 tabs.</t>
  </si>
  <si>
    <t>FAT BURNER 90 comps. Mujer</t>
  </si>
  <si>
    <t>FAT BURNER 454 g. Ch. Homb.</t>
  </si>
  <si>
    <t>FAT BURNER 454 g. Ch. Mujer</t>
  </si>
  <si>
    <t>FAT BURNER 454 g. Fresa</t>
  </si>
  <si>
    <t>FAT BURNER 454 g. V. Homb.</t>
  </si>
  <si>
    <t>FAT BURNER 454 g. V. Mujer</t>
  </si>
  <si>
    <t>L-CARNITINE 90 comps.</t>
  </si>
  <si>
    <t>MASTER KIDS 454 g. Choc.</t>
  </si>
  <si>
    <t>MEGA MASS 2000 choc.</t>
  </si>
  <si>
    <t>MEGA MASS 2000 Fresa</t>
  </si>
  <si>
    <t>MEGA MASS 2000 Vain.</t>
  </si>
  <si>
    <t>PROT. DE SOYA 454 g</t>
  </si>
  <si>
    <t>PROT. C. DE HUEVO 400 g</t>
  </si>
  <si>
    <t>LEV. DE CERV. PLUS 250 tabs.</t>
  </si>
  <si>
    <t>LEV. DE CERV. PLUS 500 tabs.</t>
  </si>
  <si>
    <t>MEGA MASS PRO choc.</t>
  </si>
  <si>
    <t>MEGA MASS PRO vain.</t>
  </si>
  <si>
    <t>PIERNAS "10" C/90 comps.</t>
  </si>
  <si>
    <t>ANTI STRESS C/60 comps.</t>
  </si>
  <si>
    <t>HAIR &amp; NAILS C/60 comps.</t>
  </si>
  <si>
    <t>FLEX C/60 comps.</t>
  </si>
  <si>
    <t>CALCIO DE ALGAS C/90</t>
  </si>
  <si>
    <t>NO APPETIT C/60 comps.</t>
  </si>
  <si>
    <t>AMINO 90%  choc.454 g.</t>
  </si>
  <si>
    <t>121162509055</t>
  </si>
  <si>
    <t>121202119060</t>
  </si>
  <si>
    <t>121132013060</t>
  </si>
  <si>
    <t>121222603060</t>
  </si>
  <si>
    <t>121170905090</t>
  </si>
  <si>
    <t>GRAJOFORT L C/250 ggs</t>
  </si>
  <si>
    <t>GRAJOFORT-L PLUS C/250 ggs.</t>
  </si>
  <si>
    <t>GRAJOFORT C/250 ggs.</t>
  </si>
  <si>
    <t>010112060990</t>
  </si>
  <si>
    <t>010112063007</t>
  </si>
  <si>
    <t>010520173008</t>
  </si>
  <si>
    <t>010719012507</t>
  </si>
  <si>
    <t>010719122503</t>
  </si>
  <si>
    <t>010712172505</t>
  </si>
  <si>
    <t>011205072500</t>
  </si>
  <si>
    <t>011205075006</t>
  </si>
  <si>
    <t>011205230993</t>
  </si>
  <si>
    <t>011205232508</t>
  </si>
  <si>
    <t>011205235004</t>
  </si>
  <si>
    <t>011205233000</t>
  </si>
  <si>
    <t>011205172507</t>
  </si>
  <si>
    <t>011205175003</t>
  </si>
  <si>
    <t>011416173003</t>
  </si>
  <si>
    <t>011701173008</t>
  </si>
  <si>
    <t>012022090999</t>
  </si>
  <si>
    <t>012022093006</t>
  </si>
  <si>
    <t>012022173005</t>
  </si>
  <si>
    <t>1140209160606</t>
  </si>
  <si>
    <t>1080602080906</t>
  </si>
  <si>
    <t>1080602130908</t>
  </si>
  <si>
    <t>1090603084544</t>
  </si>
  <si>
    <t>1090603134545</t>
  </si>
  <si>
    <t>1090602064547</t>
  </si>
  <si>
    <t>1090623084548</t>
  </si>
  <si>
    <t>1090623134540</t>
  </si>
  <si>
    <t>1081203010903</t>
  </si>
  <si>
    <t>1091311034548</t>
  </si>
  <si>
    <t>1091313030029</t>
  </si>
  <si>
    <t>1091313060026</t>
  </si>
  <si>
    <t>1091313230023</t>
  </si>
  <si>
    <t>1091701204544</t>
  </si>
  <si>
    <t>1091703084007</t>
  </si>
  <si>
    <t>1092004124546</t>
  </si>
  <si>
    <t>1120113034545</t>
  </si>
  <si>
    <t>2221313030023</t>
  </si>
  <si>
    <t>1121313230027</t>
  </si>
  <si>
    <t>121030112090</t>
  </si>
  <si>
    <t>121141614060</t>
  </si>
  <si>
    <t>121010606060</t>
  </si>
  <si>
    <t>FAST FOOD C/60 comps.</t>
  </si>
  <si>
    <t>SUPLEMENTOS FUNCIONALES</t>
  </si>
  <si>
    <t>7501170171390</t>
  </si>
  <si>
    <t>ARTO FLEX X/60 CAPS</t>
  </si>
  <si>
    <t>7501170171352</t>
  </si>
  <si>
    <t>BRONCO ABANGO C/120 TABS</t>
  </si>
  <si>
    <t>75011170171383</t>
  </si>
  <si>
    <t>DEPRE RX C/90 CAPS</t>
  </si>
  <si>
    <t>7501170171345</t>
  </si>
  <si>
    <t>DIA BX C/90 CAPS</t>
  </si>
  <si>
    <t>7501170171420</t>
  </si>
  <si>
    <t>ENER GX Q10 C/60 CAPS</t>
  </si>
  <si>
    <t>7501170171061</t>
  </si>
  <si>
    <t>FAT BURNER C/60 CAPS</t>
  </si>
  <si>
    <t>7501170171369</t>
  </si>
  <si>
    <t>GASTRO E VERA C/60 CAPS</t>
  </si>
  <si>
    <t>7501170171376</t>
  </si>
  <si>
    <t>INSOMNIO STRESS C/90 CAPS</t>
  </si>
  <si>
    <t>7501170171406</t>
  </si>
  <si>
    <t>IQ INTEL EX C/60 CAPS</t>
  </si>
  <si>
    <t>75011701171413</t>
  </si>
  <si>
    <t>TURBO VIRIL C/60 CAPS</t>
  </si>
  <si>
    <t>CANTIDAD</t>
  </si>
  <si>
    <t>4M</t>
  </si>
  <si>
    <t>CASTAÑO CAOBA</t>
  </si>
  <si>
    <t>5N</t>
  </si>
  <si>
    <t>CASTAÑO CLARO</t>
  </si>
  <si>
    <t>5G</t>
  </si>
  <si>
    <t>CASTAÑO CLARO DORADO</t>
  </si>
  <si>
    <t>CASTAÑO OSCURO CENIZA</t>
  </si>
  <si>
    <t>CASTAÑO OSCURO MALVA</t>
  </si>
  <si>
    <t>CICLAMEN BORGOÑA</t>
  </si>
  <si>
    <t>1N</t>
  </si>
  <si>
    <t>NEGRO EBANO</t>
  </si>
  <si>
    <t>9R</t>
  </si>
  <si>
    <t>ROJO FUEGO</t>
  </si>
  <si>
    <t>6N</t>
  </si>
  <si>
    <t>RUBIO OSCURO</t>
  </si>
  <si>
    <t>6G</t>
  </si>
  <si>
    <t>RUBIO OSCURO DORADO</t>
  </si>
  <si>
    <t>RUBIO OSCURO TABACO</t>
  </si>
  <si>
    <t>CREATI NOX2 C / 60 Caps</t>
  </si>
  <si>
    <t>75011701171451</t>
  </si>
  <si>
    <t>VIENTRE PLANO C/90 CAPS</t>
  </si>
  <si>
    <t>rociomarin0605@yahoo.com.mx</t>
  </si>
  <si>
    <t>lgic_gh@yahoo.com</t>
  </si>
  <si>
    <t>SUMA</t>
  </si>
  <si>
    <t>NOTAS Y OBSERVACIONES:</t>
  </si>
  <si>
    <t>DIAS DE CRÉDITO</t>
  </si>
  <si>
    <t>CIUDAD Y CP</t>
  </si>
  <si>
    <t>PRO MASTER GOLDEN</t>
  </si>
  <si>
    <t xml:space="preserve">No.  </t>
  </si>
  <si>
    <t>NOMBRE Y FIRMA CLIENTE</t>
  </si>
  <si>
    <t>NUEVA GOLDEN HARVEST</t>
  </si>
  <si>
    <t>COLONIA</t>
  </si>
  <si>
    <t>TELEFONO Y MAIL</t>
  </si>
  <si>
    <t>NATURAL ADVANCE ZERO CARB</t>
  </si>
  <si>
    <t>PROTEIN PLEX BERRY 500g</t>
  </si>
  <si>
    <t>WHEY EXOTIC FRUITS 1,200g</t>
  </si>
  <si>
    <t>BIO FLORA C/60 tabs sabor surt</t>
  </si>
  <si>
    <t>CONTACTO</t>
  </si>
  <si>
    <t>(55) 5645-3109 y 4102</t>
  </si>
  <si>
    <t>Ventas (55) 26150143</t>
  </si>
  <si>
    <t>Neto a pagar ( 1 ) + ( 2 )</t>
  </si>
  <si>
    <t>Subtotal de Productos con I.V.A.</t>
  </si>
  <si>
    <r>
      <t>( - )</t>
    </r>
    <r>
      <rPr>
        <b/>
        <sz val="10"/>
        <color indexed="8"/>
        <rFont val="Arial"/>
        <family val="2"/>
      </rPr>
      <t xml:space="preserve"> Descuento Distribuidor</t>
    </r>
  </si>
  <si>
    <r>
      <t>( - )</t>
    </r>
    <r>
      <rPr>
        <b/>
        <sz val="10"/>
        <color indexed="8"/>
        <rFont val="Arial"/>
        <family val="2"/>
      </rPr>
      <t xml:space="preserve"> Descuento Financiero</t>
    </r>
  </si>
  <si>
    <r>
      <t>( - )</t>
    </r>
    <r>
      <rPr>
        <b/>
        <sz val="10"/>
        <color indexed="8"/>
        <rFont val="Arial"/>
        <family val="2"/>
      </rPr>
      <t xml:space="preserve"> Descuento x Pago de Contado</t>
    </r>
  </si>
  <si>
    <r>
      <t xml:space="preserve"> </t>
    </r>
    <r>
      <rPr>
        <b/>
        <sz val="10"/>
        <color indexed="12"/>
        <rFont val="Arial"/>
        <family val="2"/>
      </rPr>
      <t xml:space="preserve">  ( 1 )</t>
    </r>
    <r>
      <rPr>
        <b/>
        <sz val="10"/>
        <color indexed="8"/>
        <rFont val="Arial"/>
        <family val="2"/>
      </rPr>
      <t xml:space="preserve"> Total Productos sin I.V.A.</t>
    </r>
  </si>
  <si>
    <r>
      <t>( + )</t>
    </r>
    <r>
      <rPr>
        <b/>
        <sz val="10"/>
        <color indexed="8"/>
        <rFont val="Arial"/>
        <family val="2"/>
      </rPr>
      <t xml:space="preserve"> 16% I.V.A.</t>
    </r>
  </si>
  <si>
    <r>
      <t xml:space="preserve">   ( 2 )</t>
    </r>
    <r>
      <rPr>
        <b/>
        <sz val="10"/>
        <color indexed="8"/>
        <rFont val="Arial"/>
        <family val="2"/>
      </rPr>
      <t xml:space="preserve"> Total Productos con I.V.A.</t>
    </r>
  </si>
  <si>
    <t xml:space="preserve">FECHA:           </t>
  </si>
  <si>
    <t xml:space="preserve">  AUTORIZADO POR:</t>
  </si>
  <si>
    <t>Suma de Productos sin I.V.A.</t>
  </si>
  <si>
    <r>
      <t xml:space="preserve">Suma de Productos con I.V.A. </t>
    </r>
    <r>
      <rPr>
        <b/>
        <sz val="12"/>
        <color indexed="12"/>
        <rFont val="Calibri"/>
        <family val="2"/>
      </rPr>
      <t>( * )</t>
    </r>
  </si>
  <si>
    <r>
      <t xml:space="preserve">TINTES BIOTINT  </t>
    </r>
    <r>
      <rPr>
        <b/>
        <sz val="12"/>
        <color indexed="12"/>
        <rFont val="Calibri"/>
        <family val="2"/>
      </rPr>
      <t>( * )</t>
    </r>
  </si>
  <si>
    <r>
      <t xml:space="preserve">OXIBAC C/55 ml  </t>
    </r>
    <r>
      <rPr>
        <b/>
        <sz val="9"/>
        <color indexed="12"/>
        <rFont val="Calibri"/>
        <family val="2"/>
      </rPr>
      <t xml:space="preserve">( * ) 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</si>
</sst>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80A]#,##0.00"/>
    <numFmt numFmtId="173" formatCode="d\-mmm\-yyyy"/>
    <numFmt numFmtId="174" formatCode="d\ &quot;de&quot;\ mmmm\ &quot;de&quot;\ yyyy"/>
    <numFmt numFmtId="175" formatCode="[$-80A]dddd\,\ dd&quot; de &quot;mmmm&quot; de &quot;yyyy"/>
    <numFmt numFmtId="176" formatCode="[$-80A]d&quot; de &quot;mmmm&quot; de &quot;yyyy;@"/>
    <numFmt numFmtId="177" formatCode="mmm\-yyyy"/>
    <numFmt numFmtId="178" formatCode="#,##0.00_ ;\-#,##0.00\ "/>
    <numFmt numFmtId="179" formatCode="0.0"/>
    <numFmt numFmtId="180" formatCode="_-* #,##0.0_-;\-* #,##0.0_-;_-* &quot;-&quot;??_-;_-@_-"/>
    <numFmt numFmtId="181" formatCode="_-* #,##0_-;\-* #,##0_-;_-* &quot;-&quot;??_-;_-@_-"/>
    <numFmt numFmtId="182" formatCode="#,##0.0"/>
    <numFmt numFmtId="183" formatCode="#,##0.0_ ;\-#,##0.0\ "/>
    <numFmt numFmtId="184" formatCode="#,##0_ ;\-#,##0\ "/>
    <numFmt numFmtId="185" formatCode="_-&quot;$&quot;* #,##0_-;\-&quot;$&quot;* #,##0_-;_-&quot;$&quot;* &quot;-&quot;??_-;_-@_-"/>
    <numFmt numFmtId="186" formatCode="_-&quot;$&quot;* #,##0.0_-;\-&quot;$&quot;* #,##0.0_-;_-&quot;$&quot;* &quot;-&quot;??_-;_-@_-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9"/>
      <name val="Arial Unicode MS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18"/>
      <name val="Calibri"/>
      <family val="2"/>
    </font>
    <font>
      <sz val="12"/>
      <color indexed="63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63"/>
      <name val="Calibri"/>
      <family val="2"/>
    </font>
    <font>
      <sz val="7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Calibri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Calibri"/>
      <family val="2"/>
    </font>
    <font>
      <b/>
      <sz val="9"/>
      <color indexed="12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164">
    <xf numFmtId="0" fontId="0" fillId="0" borderId="0" xfId="0" applyAlignment="1">
      <alignment/>
    </xf>
    <xf numFmtId="49" fontId="9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3" fontId="30" fillId="0" borderId="10" xfId="0" applyNumberFormat="1" applyFont="1" applyFill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/>
    </xf>
    <xf numFmtId="4" fontId="26" fillId="0" borderId="10" xfId="48" applyNumberFormat="1" applyFont="1" applyFill="1" applyBorder="1" applyAlignment="1">
      <alignment horizontal="right" vertical="center"/>
    </xf>
    <xf numFmtId="4" fontId="26" fillId="0" borderId="0" xfId="48" applyNumberFormat="1" applyFont="1" applyFill="1" applyBorder="1" applyAlignment="1">
      <alignment horizontal="right" vertical="center"/>
    </xf>
    <xf numFmtId="3" fontId="30" fillId="0" borderId="10" xfId="48" applyNumberFormat="1" applyFont="1" applyFill="1" applyBorder="1" applyAlignment="1">
      <alignment horizontal="center" vertical="center"/>
    </xf>
    <xf numFmtId="3" fontId="30" fillId="0" borderId="0" xfId="48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4" fontId="28" fillId="0" borderId="0" xfId="48" applyNumberFormat="1" applyFont="1" applyFill="1" applyBorder="1" applyAlignment="1">
      <alignment horizontal="right" vertical="center"/>
    </xf>
    <xf numFmtId="3" fontId="19" fillId="0" borderId="10" xfId="48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44" fontId="26" fillId="0" borderId="10" xfId="50" applyFont="1" applyBorder="1" applyAlignment="1">
      <alignment/>
    </xf>
    <xf numFmtId="0" fontId="19" fillId="0" borderId="0" xfId="0" applyFont="1" applyFill="1" applyBorder="1" applyAlignment="1">
      <alignment/>
    </xf>
    <xf numFmtId="4" fontId="30" fillId="0" borderId="0" xfId="0" applyNumberFormat="1" applyFont="1" applyFill="1" applyBorder="1" applyAlignment="1">
      <alignment horizontal="right"/>
    </xf>
    <xf numFmtId="44" fontId="28" fillId="0" borderId="0" xfId="50" applyFont="1" applyBorder="1" applyAlignment="1">
      <alignment/>
    </xf>
    <xf numFmtId="0" fontId="19" fillId="0" borderId="10" xfId="0" applyFont="1" applyFill="1" applyBorder="1" applyAlignment="1">
      <alignment/>
    </xf>
    <xf numFmtId="44" fontId="28" fillId="0" borderId="0" xfId="50" applyFont="1" applyAlignment="1">
      <alignment/>
    </xf>
    <xf numFmtId="44" fontId="8" fillId="0" borderId="10" xfId="5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3" fontId="33" fillId="0" borderId="10" xfId="48" applyNumberFormat="1" applyFont="1" applyFill="1" applyBorder="1" applyAlignment="1">
      <alignment horizontal="center" vertical="center"/>
    </xf>
    <xf numFmtId="44" fontId="24" fillId="0" borderId="10" xfId="50" applyFont="1" applyFill="1" applyBorder="1" applyAlignment="1">
      <alignment horizontal="center"/>
    </xf>
    <xf numFmtId="44" fontId="33" fillId="0" borderId="10" xfId="50" applyFont="1" applyFill="1" applyBorder="1" applyAlignment="1">
      <alignment horizontal="right"/>
    </xf>
    <xf numFmtId="0" fontId="28" fillId="0" borderId="1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44" fontId="32" fillId="0" borderId="0" xfId="50" applyFont="1" applyFill="1" applyBorder="1" applyAlignment="1">
      <alignment/>
    </xf>
    <xf numFmtId="44" fontId="32" fillId="0" borderId="0" xfId="50" applyFont="1" applyBorder="1" applyAlignment="1">
      <alignment/>
    </xf>
    <xf numFmtId="4" fontId="30" fillId="0" borderId="0" xfId="0" applyNumberFormat="1" applyFont="1" applyFill="1" applyBorder="1" applyAlignment="1">
      <alignment horizontal="center"/>
    </xf>
    <xf numFmtId="44" fontId="28" fillId="0" borderId="0" xfId="5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45" applyFont="1" applyFill="1" applyBorder="1" applyAlignment="1" applyProtection="1">
      <alignment horizontal="center"/>
      <protection/>
    </xf>
    <xf numFmtId="0" fontId="17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8" fillId="0" borderId="11" xfId="0" applyFont="1" applyFill="1" applyBorder="1" applyAlignment="1">
      <alignment/>
    </xf>
    <xf numFmtId="0" fontId="18" fillId="0" borderId="12" xfId="0" applyFont="1" applyBorder="1" applyAlignment="1">
      <alignment/>
    </xf>
    <xf numFmtId="0" fontId="34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4" xfId="0" applyFont="1" applyBorder="1" applyAlignment="1">
      <alignment/>
    </xf>
    <xf numFmtId="44" fontId="28" fillId="0" borderId="14" xfId="50" applyFont="1" applyBorder="1" applyAlignment="1">
      <alignment/>
    </xf>
    <xf numFmtId="0" fontId="28" fillId="0" borderId="13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7" fillId="0" borderId="15" xfId="0" applyFont="1" applyBorder="1" applyAlignment="1">
      <alignment/>
    </xf>
    <xf numFmtId="0" fontId="34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7" fillId="0" borderId="17" xfId="0" applyFont="1" applyBorder="1" applyAlignment="1">
      <alignment/>
    </xf>
    <xf numFmtId="0" fontId="34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28" fillId="0" borderId="20" xfId="0" applyFont="1" applyFill="1" applyBorder="1" applyAlignment="1">
      <alignment/>
    </xf>
    <xf numFmtId="4" fontId="30" fillId="0" borderId="18" xfId="0" applyNumberFormat="1" applyFont="1" applyFill="1" applyBorder="1" applyAlignment="1">
      <alignment horizontal="right"/>
    </xf>
    <xf numFmtId="0" fontId="17" fillId="0" borderId="2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44" fontId="28" fillId="0" borderId="24" xfId="5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44" fontId="34" fillId="0" borderId="27" xfId="50" applyFont="1" applyBorder="1" applyAlignment="1">
      <alignment/>
    </xf>
    <xf numFmtId="0" fontId="17" fillId="0" borderId="27" xfId="0" applyFont="1" applyBorder="1" applyAlignment="1">
      <alignment/>
    </xf>
    <xf numFmtId="44" fontId="28" fillId="0" borderId="27" xfId="50" applyFont="1" applyBorder="1" applyAlignment="1">
      <alignment horizontal="center"/>
    </xf>
    <xf numFmtId="0" fontId="17" fillId="0" borderId="24" xfId="0" applyFont="1" applyBorder="1" applyAlignment="1">
      <alignment/>
    </xf>
    <xf numFmtId="44" fontId="17" fillId="0" borderId="24" xfId="0" applyNumberFormat="1" applyFont="1" applyBorder="1" applyAlignment="1">
      <alignment/>
    </xf>
    <xf numFmtId="44" fontId="17" fillId="0" borderId="28" xfId="0" applyNumberFormat="1" applyFont="1" applyBorder="1" applyAlignment="1">
      <alignment/>
    </xf>
    <xf numFmtId="44" fontId="17" fillId="0" borderId="27" xfId="0" applyNumberFormat="1" applyFont="1" applyBorder="1" applyAlignment="1">
      <alignment/>
    </xf>
    <xf numFmtId="0" fontId="17" fillId="0" borderId="28" xfId="0" applyFont="1" applyBorder="1" applyAlignment="1">
      <alignment/>
    </xf>
    <xf numFmtId="0" fontId="10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4" fillId="0" borderId="12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3" fillId="0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3" fontId="30" fillId="0" borderId="29" xfId="0" applyNumberFormat="1" applyFont="1" applyFill="1" applyBorder="1" applyAlignment="1">
      <alignment horizontal="center"/>
    </xf>
    <xf numFmtId="44" fontId="26" fillId="0" borderId="30" xfId="50" applyFont="1" applyFill="1" applyBorder="1" applyAlignment="1">
      <alignment horizontal="right" vertical="center"/>
    </xf>
    <xf numFmtId="44" fontId="26" fillId="0" borderId="14" xfId="50" applyFont="1" applyFill="1" applyBorder="1" applyAlignment="1">
      <alignment horizontal="right" vertical="center"/>
    </xf>
    <xf numFmtId="0" fontId="18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32" fillId="0" borderId="29" xfId="0" applyFont="1" applyBorder="1" applyAlignment="1">
      <alignment/>
    </xf>
    <xf numFmtId="44" fontId="24" fillId="0" borderId="14" xfId="50" applyFont="1" applyBorder="1" applyAlignment="1">
      <alignment/>
    </xf>
    <xf numFmtId="0" fontId="32" fillId="0" borderId="13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20" xfId="0" applyFont="1" applyBorder="1" applyAlignment="1">
      <alignment/>
    </xf>
    <xf numFmtId="0" fontId="36" fillId="0" borderId="16" xfId="0" applyFont="1" applyBorder="1" applyAlignment="1">
      <alignment/>
    </xf>
    <xf numFmtId="0" fontId="36" fillId="0" borderId="13" xfId="0" applyFont="1" applyBorder="1" applyAlignment="1">
      <alignment/>
    </xf>
    <xf numFmtId="0" fontId="37" fillId="0" borderId="13" xfId="0" applyFont="1" applyFill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44" fontId="36" fillId="0" borderId="31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44" fontId="4" fillId="0" borderId="10" xfId="5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44" fontId="25" fillId="0" borderId="10" xfId="50" applyFont="1" applyFill="1" applyBorder="1" applyAlignment="1">
      <alignment/>
    </xf>
    <xf numFmtId="44" fontId="25" fillId="0" borderId="10" xfId="50" applyFont="1" applyBorder="1" applyAlignment="1">
      <alignment/>
    </xf>
    <xf numFmtId="0" fontId="6" fillId="0" borderId="10" xfId="0" applyFont="1" applyBorder="1" applyAlignment="1">
      <alignment horizontal="left"/>
    </xf>
    <xf numFmtId="44" fontId="42" fillId="0" borderId="10" xfId="5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44" fontId="42" fillId="0" borderId="10" xfId="50" applyFont="1" applyFill="1" applyBorder="1" applyAlignment="1">
      <alignment horizontal="right"/>
    </xf>
    <xf numFmtId="44" fontId="3" fillId="0" borderId="10" xfId="50" applyFont="1" applyBorder="1" applyAlignment="1">
      <alignment horizontal="center"/>
    </xf>
    <xf numFmtId="44" fontId="3" fillId="0" borderId="10" xfId="50" applyFont="1" applyBorder="1" applyAlignment="1">
      <alignment/>
    </xf>
    <xf numFmtId="44" fontId="16" fillId="0" borderId="10" xfId="50" applyFont="1" applyBorder="1" applyAlignment="1">
      <alignment/>
    </xf>
    <xf numFmtId="44" fontId="26" fillId="0" borderId="32" xfId="50" applyFont="1" applyBorder="1" applyAlignment="1">
      <alignment/>
    </xf>
    <xf numFmtId="44" fontId="26" fillId="0" borderId="32" xfId="50" applyFont="1" applyBorder="1" applyAlignment="1">
      <alignment horizontal="center"/>
    </xf>
    <xf numFmtId="44" fontId="24" fillId="0" borderId="32" xfId="50" applyFont="1" applyBorder="1" applyAlignment="1">
      <alignment/>
    </xf>
    <xf numFmtId="4" fontId="30" fillId="0" borderId="10" xfId="0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3" fontId="21" fillId="0" borderId="13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23" fillId="0" borderId="13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0" fontId="28" fillId="0" borderId="33" xfId="0" applyFont="1" applyFill="1" applyBorder="1" applyAlignment="1">
      <alignment horizontal="center"/>
    </xf>
    <xf numFmtId="0" fontId="28" fillId="0" borderId="34" xfId="0" applyFont="1" applyFill="1" applyBorder="1" applyAlignment="1">
      <alignment horizontal="center"/>
    </xf>
    <xf numFmtId="44" fontId="3" fillId="0" borderId="10" xfId="50" applyFont="1" applyBorder="1" applyAlignment="1" applyProtection="1">
      <alignment horizontal="center"/>
      <protection locked="0"/>
    </xf>
    <xf numFmtId="44" fontId="3" fillId="0" borderId="10" xfId="50" applyFont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7</xdr:col>
      <xdr:colOff>171450</xdr:colOff>
      <xdr:row>0</xdr:row>
      <xdr:rowOff>0</xdr:rowOff>
    </xdr:to>
    <xdr:pic>
      <xdr:nvPicPr>
        <xdr:cNvPr id="1" name="Picture 27" descr="GOLDEN-LOGO-STANDART-ty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2257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76200</xdr:rowOff>
    </xdr:from>
    <xdr:to>
      <xdr:col>7</xdr:col>
      <xdr:colOff>171450</xdr:colOff>
      <xdr:row>2</xdr:row>
      <xdr:rowOff>228600</xdr:rowOff>
    </xdr:to>
    <xdr:pic>
      <xdr:nvPicPr>
        <xdr:cNvPr id="2" name="Picture 27" descr="GOLDEN-LOGO-STANDART-ty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76200"/>
          <a:ext cx="2257425" cy="581025"/>
        </a:xfrm>
        <a:prstGeom prst="rect">
          <a:avLst/>
        </a:prstGeom>
        <a:solidFill>
          <a:srgbClr val="E46C0A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2</xdr:col>
      <xdr:colOff>876300</xdr:colOff>
      <xdr:row>2</xdr:row>
      <xdr:rowOff>114300</xdr:rowOff>
    </xdr:to>
    <xdr:pic>
      <xdr:nvPicPr>
        <xdr:cNvPr id="3" name="3 Diagram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2162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gic_gh@yahoo.com" TargetMode="External" /><Relationship Id="rId2" Type="http://schemas.openxmlformats.org/officeDocument/2006/relationships/hyperlink" Target="mailto:rociomarin0605@yahoo.com.mx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85"/>
  <sheetViews>
    <sheetView tabSelected="1" zoomScalePageLayoutView="0" workbookViewId="0" topLeftCell="A1">
      <selection activeCell="D16" sqref="D16"/>
    </sheetView>
  </sheetViews>
  <sheetFormatPr defaultColWidth="11.421875" defaultRowHeight="12.75"/>
  <cols>
    <col min="1" max="1" width="9.8515625" style="8" customWidth="1"/>
    <col min="2" max="2" width="9.421875" style="8" bestFit="1" customWidth="1"/>
    <col min="3" max="3" width="23.7109375" style="8" customWidth="1"/>
    <col min="4" max="4" width="8.7109375" style="9" bestFit="1" customWidth="1"/>
    <col min="5" max="5" width="16.140625" style="8" customWidth="1"/>
    <col min="6" max="6" width="6.00390625" style="8" bestFit="1" customWidth="1"/>
    <col min="7" max="7" width="9.140625" style="8" bestFit="1" customWidth="1"/>
    <col min="8" max="8" width="10.57421875" style="8" customWidth="1"/>
    <col min="9" max="9" width="22.421875" style="9" bestFit="1" customWidth="1"/>
    <col min="10" max="10" width="9.7109375" style="8" customWidth="1"/>
    <col min="11" max="11" width="18.7109375" style="8" customWidth="1"/>
    <col min="12" max="16384" width="11.421875" style="8" customWidth="1"/>
  </cols>
  <sheetData>
    <row r="1" spans="1:11" ht="15">
      <c r="A1" s="74"/>
      <c r="B1" s="75"/>
      <c r="C1" s="75"/>
      <c r="D1" s="89"/>
      <c r="E1" s="90"/>
      <c r="F1" s="90"/>
      <c r="G1" s="90"/>
      <c r="H1" s="91"/>
      <c r="I1" s="56"/>
      <c r="J1" s="75"/>
      <c r="K1" s="76"/>
    </row>
    <row r="2" spans="1:11" ht="18.75">
      <c r="A2" s="142"/>
      <c r="B2" s="143"/>
      <c r="C2" s="143"/>
      <c r="D2" s="92"/>
      <c r="E2" s="93"/>
      <c r="F2" s="93"/>
      <c r="G2" s="93"/>
      <c r="H2" s="6"/>
      <c r="I2" s="7"/>
      <c r="J2" s="7"/>
      <c r="K2" s="94"/>
    </row>
    <row r="3" spans="1:11" ht="18.75">
      <c r="A3" s="144"/>
      <c r="B3" s="145"/>
      <c r="C3" s="145"/>
      <c r="D3" s="92"/>
      <c r="E3" s="93"/>
      <c r="F3" s="93"/>
      <c r="G3" s="93"/>
      <c r="H3" s="3"/>
      <c r="I3" s="146"/>
      <c r="J3" s="146"/>
      <c r="K3" s="94"/>
    </row>
    <row r="4" spans="1:11" ht="12.75">
      <c r="A4" s="95"/>
      <c r="B4" s="6"/>
      <c r="C4" s="6"/>
      <c r="D4" s="92"/>
      <c r="E4" s="93"/>
      <c r="F4" s="93"/>
      <c r="G4" s="93"/>
      <c r="H4" s="6"/>
      <c r="I4" s="96"/>
      <c r="J4" s="6"/>
      <c r="K4" s="94"/>
    </row>
    <row r="5" spans="1:11" ht="15">
      <c r="A5" s="152" t="s">
        <v>170</v>
      </c>
      <c r="B5" s="147"/>
      <c r="C5" s="147"/>
      <c r="D5" s="4" t="s">
        <v>6</v>
      </c>
      <c r="E5" s="148"/>
      <c r="F5" s="148"/>
      <c r="G5" s="147" t="s">
        <v>147</v>
      </c>
      <c r="H5" s="147"/>
      <c r="I5" s="147"/>
      <c r="J5" s="147"/>
      <c r="K5" s="94"/>
    </row>
    <row r="6" spans="1:11" ht="15">
      <c r="A6" s="97" t="s">
        <v>7</v>
      </c>
      <c r="B6" s="4"/>
      <c r="C6" s="147"/>
      <c r="D6" s="147"/>
      <c r="E6" s="147"/>
      <c r="F6" s="4" t="s">
        <v>8</v>
      </c>
      <c r="G6" s="148"/>
      <c r="H6" s="148"/>
      <c r="I6" s="147" t="s">
        <v>150</v>
      </c>
      <c r="J6" s="147"/>
      <c r="K6" s="94"/>
    </row>
    <row r="7" spans="1:11" ht="15">
      <c r="A7" s="97" t="s">
        <v>23</v>
      </c>
      <c r="B7" s="4"/>
      <c r="C7" s="148"/>
      <c r="D7" s="148"/>
      <c r="E7" s="148"/>
      <c r="F7" s="148"/>
      <c r="G7" s="5" t="s">
        <v>153</v>
      </c>
      <c r="H7" s="148"/>
      <c r="I7" s="148"/>
      <c r="J7" s="148"/>
      <c r="K7" s="94"/>
    </row>
    <row r="8" spans="1:11" ht="15">
      <c r="A8" s="97" t="s">
        <v>148</v>
      </c>
      <c r="B8" s="4"/>
      <c r="C8" s="148"/>
      <c r="D8" s="148"/>
      <c r="E8" s="148"/>
      <c r="F8" s="148"/>
      <c r="G8" s="5" t="s">
        <v>9</v>
      </c>
      <c r="H8" s="148"/>
      <c r="I8" s="148"/>
      <c r="J8" s="148"/>
      <c r="K8" s="94"/>
    </row>
    <row r="9" spans="1:11" ht="15">
      <c r="A9" s="152" t="s">
        <v>154</v>
      </c>
      <c r="B9" s="147"/>
      <c r="C9" s="148"/>
      <c r="D9" s="148"/>
      <c r="E9" s="148"/>
      <c r="F9" s="153" t="s">
        <v>171</v>
      </c>
      <c r="G9" s="153"/>
      <c r="H9" s="147"/>
      <c r="I9" s="147"/>
      <c r="J9" s="147"/>
      <c r="K9" s="94"/>
    </row>
    <row r="10" spans="1:11" ht="15.75">
      <c r="A10" s="156" t="s">
        <v>146</v>
      </c>
      <c r="B10" s="157"/>
      <c r="C10" s="157"/>
      <c r="D10" s="157"/>
      <c r="E10" s="157"/>
      <c r="F10" s="157"/>
      <c r="G10" s="157"/>
      <c r="H10" s="157"/>
      <c r="I10" s="157"/>
      <c r="J10" s="157"/>
      <c r="K10" s="94"/>
    </row>
    <row r="11" spans="1:11" ht="15.75">
      <c r="A11" s="154"/>
      <c r="B11" s="155"/>
      <c r="C11" s="155"/>
      <c r="D11" s="155"/>
      <c r="E11" s="155"/>
      <c r="F11" s="155"/>
      <c r="G11" s="155"/>
      <c r="H11" s="155"/>
      <c r="I11" s="155"/>
      <c r="J11" s="155"/>
      <c r="K11" s="94"/>
    </row>
    <row r="12" spans="1:11" ht="12.75" customHeight="1">
      <c r="A12" s="158"/>
      <c r="B12" s="159"/>
      <c r="C12" s="159"/>
      <c r="D12" s="159"/>
      <c r="E12" s="159"/>
      <c r="F12" s="159"/>
      <c r="G12" s="159"/>
      <c r="H12" s="159"/>
      <c r="I12" s="159"/>
      <c r="J12" s="159"/>
      <c r="K12" s="94"/>
    </row>
    <row r="13" spans="1:11" ht="2.25" customHeight="1">
      <c r="A13" s="98"/>
      <c r="B13" s="11"/>
      <c r="C13" s="11"/>
      <c r="D13" s="12"/>
      <c r="E13" s="11"/>
      <c r="F13" s="11"/>
      <c r="G13" s="11"/>
      <c r="H13" s="11"/>
      <c r="I13" s="12"/>
      <c r="J13" s="11"/>
      <c r="K13" s="94"/>
    </row>
    <row r="14" spans="1:11" s="14" customFormat="1" ht="12">
      <c r="A14" s="99" t="s">
        <v>121</v>
      </c>
      <c r="B14" s="13" t="s">
        <v>1</v>
      </c>
      <c r="C14" s="13" t="s">
        <v>3</v>
      </c>
      <c r="D14" s="13" t="s">
        <v>2</v>
      </c>
      <c r="E14" s="13" t="s">
        <v>145</v>
      </c>
      <c r="F14" s="122"/>
      <c r="G14" s="13" t="s">
        <v>121</v>
      </c>
      <c r="H14" s="13" t="s">
        <v>1</v>
      </c>
      <c r="I14" s="13" t="s">
        <v>3</v>
      </c>
      <c r="J14" s="13" t="s">
        <v>2</v>
      </c>
      <c r="K14" s="100" t="s">
        <v>145</v>
      </c>
    </row>
    <row r="15" spans="1:11" ht="16.5" customHeight="1">
      <c r="A15" s="150" t="s">
        <v>4</v>
      </c>
      <c r="B15" s="151"/>
      <c r="C15" s="151"/>
      <c r="D15" s="151"/>
      <c r="E15" s="151"/>
      <c r="F15" s="16"/>
      <c r="G15" s="160" t="s">
        <v>0</v>
      </c>
      <c r="H15" s="160"/>
      <c r="I15" s="160"/>
      <c r="J15" s="160"/>
      <c r="K15" s="161"/>
    </row>
    <row r="16" spans="1:11" ht="16.5" customHeight="1">
      <c r="A16" s="101"/>
      <c r="B16" s="18" t="s">
        <v>58</v>
      </c>
      <c r="C16" s="123" t="s">
        <v>24</v>
      </c>
      <c r="D16" s="163">
        <v>37</v>
      </c>
      <c r="E16" s="19">
        <f>A16*D16</f>
        <v>0</v>
      </c>
      <c r="F16" s="20"/>
      <c r="G16" s="21"/>
      <c r="H16" s="18" t="s">
        <v>78</v>
      </c>
      <c r="I16" s="123" t="s">
        <v>21</v>
      </c>
      <c r="J16" s="137">
        <v>69</v>
      </c>
      <c r="K16" s="102">
        <f>G16*J16</f>
        <v>0</v>
      </c>
    </row>
    <row r="17" spans="1:11" ht="16.5" customHeight="1">
      <c r="A17" s="101"/>
      <c r="B17" s="18" t="s">
        <v>59</v>
      </c>
      <c r="C17" s="123" t="s">
        <v>5</v>
      </c>
      <c r="D17" s="163">
        <v>79</v>
      </c>
      <c r="E17" s="19">
        <f>A17*D17</f>
        <v>0</v>
      </c>
      <c r="F17" s="20"/>
      <c r="G17" s="21"/>
      <c r="H17" s="18" t="s">
        <v>79</v>
      </c>
      <c r="I17" s="123" t="s">
        <v>26</v>
      </c>
      <c r="J17" s="137">
        <v>69</v>
      </c>
      <c r="K17" s="102">
        <f aca="true" t="shared" si="0" ref="K17:K30">G17*J17</f>
        <v>0</v>
      </c>
    </row>
    <row r="18" spans="1:11" ht="16.5" customHeight="1">
      <c r="A18" s="101"/>
      <c r="B18" s="18" t="s">
        <v>60</v>
      </c>
      <c r="C18" s="123" t="s">
        <v>10</v>
      </c>
      <c r="D18" s="163">
        <v>144</v>
      </c>
      <c r="E18" s="19">
        <f aca="true" t="shared" si="1" ref="E18:E44">A18*D18</f>
        <v>0</v>
      </c>
      <c r="F18" s="20"/>
      <c r="G18" s="21"/>
      <c r="H18" s="18" t="s">
        <v>80</v>
      </c>
      <c r="I18" s="123" t="s">
        <v>27</v>
      </c>
      <c r="J18" s="137">
        <v>127</v>
      </c>
      <c r="K18" s="102">
        <f t="shared" si="0"/>
        <v>0</v>
      </c>
    </row>
    <row r="19" spans="1:11" ht="15.75" customHeight="1">
      <c r="A19" s="101"/>
      <c r="B19" s="18" t="s">
        <v>61</v>
      </c>
      <c r="C19" s="123" t="s">
        <v>57</v>
      </c>
      <c r="D19" s="163">
        <v>99</v>
      </c>
      <c r="E19" s="19">
        <f t="shared" si="1"/>
        <v>0</v>
      </c>
      <c r="F19" s="20"/>
      <c r="G19" s="21"/>
      <c r="H19" s="18" t="s">
        <v>81</v>
      </c>
      <c r="I19" s="123" t="s">
        <v>28</v>
      </c>
      <c r="J19" s="137">
        <v>127</v>
      </c>
      <c r="K19" s="102">
        <f t="shared" si="0"/>
        <v>0</v>
      </c>
    </row>
    <row r="20" spans="1:11" ht="16.5" customHeight="1">
      <c r="A20" s="101"/>
      <c r="B20" s="18" t="s">
        <v>62</v>
      </c>
      <c r="C20" s="123" t="s">
        <v>55</v>
      </c>
      <c r="D20" s="163">
        <v>99</v>
      </c>
      <c r="E20" s="19">
        <f t="shared" si="1"/>
        <v>0</v>
      </c>
      <c r="F20" s="20"/>
      <c r="G20" s="21"/>
      <c r="H20" s="18" t="s">
        <v>82</v>
      </c>
      <c r="I20" s="123" t="s">
        <v>29</v>
      </c>
      <c r="J20" s="137">
        <v>127</v>
      </c>
      <c r="K20" s="102">
        <f t="shared" si="0"/>
        <v>0</v>
      </c>
    </row>
    <row r="21" spans="1:11" ht="16.5" customHeight="1">
      <c r="A21" s="101"/>
      <c r="B21" s="18" t="s">
        <v>63</v>
      </c>
      <c r="C21" s="123" t="s">
        <v>56</v>
      </c>
      <c r="D21" s="163">
        <v>99</v>
      </c>
      <c r="E21" s="19">
        <f t="shared" si="1"/>
        <v>0</v>
      </c>
      <c r="F21" s="20"/>
      <c r="G21" s="21"/>
      <c r="H21" s="18" t="s">
        <v>83</v>
      </c>
      <c r="I21" s="123" t="s">
        <v>30</v>
      </c>
      <c r="J21" s="137">
        <v>127</v>
      </c>
      <c r="K21" s="102">
        <f t="shared" si="0"/>
        <v>0</v>
      </c>
    </row>
    <row r="22" spans="1:11" ht="16.5" customHeight="1">
      <c r="A22" s="101"/>
      <c r="B22" s="18" t="s">
        <v>64</v>
      </c>
      <c r="C22" s="123" t="s">
        <v>11</v>
      </c>
      <c r="D22" s="162">
        <v>47</v>
      </c>
      <c r="E22" s="19">
        <f t="shared" si="1"/>
        <v>0</v>
      </c>
      <c r="F22" s="20"/>
      <c r="G22" s="21"/>
      <c r="H22" s="18" t="s">
        <v>84</v>
      </c>
      <c r="I22" s="123" t="s">
        <v>31</v>
      </c>
      <c r="J22" s="137">
        <v>127</v>
      </c>
      <c r="K22" s="102">
        <f t="shared" si="0"/>
        <v>0</v>
      </c>
    </row>
    <row r="23" spans="1:11" ht="16.5" customHeight="1">
      <c r="A23" s="101"/>
      <c r="B23" s="18" t="s">
        <v>65</v>
      </c>
      <c r="C23" s="123" t="s">
        <v>12</v>
      </c>
      <c r="D23" s="162">
        <v>72</v>
      </c>
      <c r="E23" s="19">
        <f t="shared" si="1"/>
        <v>0</v>
      </c>
      <c r="F23" s="20"/>
      <c r="G23" s="21"/>
      <c r="H23" s="18" t="s">
        <v>85</v>
      </c>
      <c r="I23" s="123" t="s">
        <v>32</v>
      </c>
      <c r="J23" s="137">
        <v>119</v>
      </c>
      <c r="K23" s="102">
        <f t="shared" si="0"/>
        <v>0</v>
      </c>
    </row>
    <row r="24" spans="1:11" ht="16.5" customHeight="1">
      <c r="A24" s="101"/>
      <c r="B24" s="18" t="s">
        <v>66</v>
      </c>
      <c r="C24" s="123" t="s">
        <v>25</v>
      </c>
      <c r="D24" s="162">
        <v>39</v>
      </c>
      <c r="E24" s="19">
        <f t="shared" si="1"/>
        <v>0</v>
      </c>
      <c r="F24" s="20"/>
      <c r="G24" s="21"/>
      <c r="H24" s="18" t="s">
        <v>86</v>
      </c>
      <c r="I24" s="123" t="s">
        <v>33</v>
      </c>
      <c r="J24" s="137">
        <v>117</v>
      </c>
      <c r="K24" s="102">
        <f t="shared" si="0"/>
        <v>0</v>
      </c>
    </row>
    <row r="25" spans="1:11" ht="16.5" customHeight="1">
      <c r="A25" s="101"/>
      <c r="B25" s="18" t="s">
        <v>67</v>
      </c>
      <c r="C25" s="123" t="s">
        <v>13</v>
      </c>
      <c r="D25" s="135">
        <v>63</v>
      </c>
      <c r="E25" s="19">
        <f t="shared" si="1"/>
        <v>0</v>
      </c>
      <c r="F25" s="20"/>
      <c r="G25" s="21"/>
      <c r="H25" s="18" t="s">
        <v>87</v>
      </c>
      <c r="I25" s="123" t="s">
        <v>34</v>
      </c>
      <c r="J25" s="137">
        <v>359</v>
      </c>
      <c r="K25" s="102">
        <f t="shared" si="0"/>
        <v>0</v>
      </c>
    </row>
    <row r="26" spans="1:11" ht="16.5" customHeight="1">
      <c r="A26" s="101"/>
      <c r="B26" s="18" t="s">
        <v>68</v>
      </c>
      <c r="C26" s="123" t="s">
        <v>14</v>
      </c>
      <c r="D26" s="135">
        <v>108</v>
      </c>
      <c r="E26" s="19">
        <f t="shared" si="1"/>
        <v>0</v>
      </c>
      <c r="F26" s="20"/>
      <c r="G26" s="21"/>
      <c r="H26" s="18" t="s">
        <v>88</v>
      </c>
      <c r="I26" s="123" t="s">
        <v>35</v>
      </c>
      <c r="J26" s="137">
        <v>359</v>
      </c>
      <c r="K26" s="102">
        <f t="shared" si="0"/>
        <v>0</v>
      </c>
    </row>
    <row r="27" spans="1:11" ht="16.5" customHeight="1">
      <c r="A27" s="101"/>
      <c r="B27" s="18" t="s">
        <v>69</v>
      </c>
      <c r="C27" s="123" t="s">
        <v>15</v>
      </c>
      <c r="D27" s="135">
        <v>59</v>
      </c>
      <c r="E27" s="19">
        <f t="shared" si="1"/>
        <v>0</v>
      </c>
      <c r="F27" s="20"/>
      <c r="G27" s="21"/>
      <c r="H27" s="18" t="s">
        <v>89</v>
      </c>
      <c r="I27" s="123" t="s">
        <v>36</v>
      </c>
      <c r="J27" s="137">
        <v>359</v>
      </c>
      <c r="K27" s="102">
        <f t="shared" si="0"/>
        <v>0</v>
      </c>
    </row>
    <row r="28" spans="1:11" ht="16.5" customHeight="1">
      <c r="A28" s="101"/>
      <c r="B28" s="18" t="s">
        <v>70</v>
      </c>
      <c r="C28" s="123" t="s">
        <v>39</v>
      </c>
      <c r="D28" s="135">
        <v>59</v>
      </c>
      <c r="E28" s="19">
        <f t="shared" si="1"/>
        <v>0</v>
      </c>
      <c r="F28" s="20"/>
      <c r="G28" s="21"/>
      <c r="H28" s="18" t="s">
        <v>90</v>
      </c>
      <c r="I28" s="123" t="s">
        <v>37</v>
      </c>
      <c r="J28" s="137">
        <v>179</v>
      </c>
      <c r="K28" s="102">
        <f t="shared" si="0"/>
        <v>0</v>
      </c>
    </row>
    <row r="29" spans="1:11" ht="16.5" customHeight="1">
      <c r="A29" s="101"/>
      <c r="B29" s="18" t="s">
        <v>71</v>
      </c>
      <c r="C29" s="123" t="s">
        <v>40</v>
      </c>
      <c r="D29" s="135">
        <v>98</v>
      </c>
      <c r="E29" s="19">
        <f t="shared" si="1"/>
        <v>0</v>
      </c>
      <c r="F29" s="20"/>
      <c r="G29" s="21"/>
      <c r="H29" s="18" t="s">
        <v>91</v>
      </c>
      <c r="I29" s="123" t="s">
        <v>38</v>
      </c>
      <c r="J29" s="137">
        <v>207</v>
      </c>
      <c r="K29" s="102">
        <f t="shared" si="0"/>
        <v>0</v>
      </c>
    </row>
    <row r="30" spans="1:11" ht="16.5" customHeight="1">
      <c r="A30" s="101"/>
      <c r="B30" s="18" t="s">
        <v>72</v>
      </c>
      <c r="C30" s="123" t="s">
        <v>16</v>
      </c>
      <c r="D30" s="135">
        <v>72</v>
      </c>
      <c r="E30" s="19">
        <f t="shared" si="1"/>
        <v>0</v>
      </c>
      <c r="F30" s="20"/>
      <c r="G30" s="21"/>
      <c r="H30" s="18" t="s">
        <v>92</v>
      </c>
      <c r="I30" s="123" t="s">
        <v>22</v>
      </c>
      <c r="J30" s="137">
        <v>99</v>
      </c>
      <c r="K30" s="102">
        <f t="shared" si="0"/>
        <v>0</v>
      </c>
    </row>
    <row r="31" spans="1:11" ht="16.5" customHeight="1">
      <c r="A31" s="101"/>
      <c r="B31" s="18" t="s">
        <v>73</v>
      </c>
      <c r="C31" s="123" t="s">
        <v>17</v>
      </c>
      <c r="D31" s="135">
        <v>85</v>
      </c>
      <c r="E31" s="19">
        <f t="shared" si="1"/>
        <v>0</v>
      </c>
      <c r="F31" s="20"/>
      <c r="G31" s="22"/>
      <c r="H31" s="15"/>
      <c r="I31" s="15" t="s">
        <v>149</v>
      </c>
      <c r="J31" s="15"/>
      <c r="K31" s="103"/>
    </row>
    <row r="32" spans="1:11" ht="16.5" customHeight="1">
      <c r="A32" s="101"/>
      <c r="B32" s="18" t="s">
        <v>74</v>
      </c>
      <c r="C32" s="123" t="s">
        <v>18</v>
      </c>
      <c r="D32" s="135">
        <v>39</v>
      </c>
      <c r="E32" s="19">
        <f t="shared" si="1"/>
        <v>0</v>
      </c>
      <c r="F32" s="20"/>
      <c r="G32" s="21"/>
      <c r="H32" s="18" t="s">
        <v>93</v>
      </c>
      <c r="I32" s="123" t="s">
        <v>49</v>
      </c>
      <c r="J32" s="137">
        <v>179</v>
      </c>
      <c r="K32" s="102">
        <f>G32*J32</f>
        <v>0</v>
      </c>
    </row>
    <row r="33" spans="1:11" ht="16.5" customHeight="1">
      <c r="A33" s="101"/>
      <c r="B33" s="18" t="s">
        <v>75</v>
      </c>
      <c r="C33" s="123" t="s">
        <v>19</v>
      </c>
      <c r="D33" s="135">
        <v>74</v>
      </c>
      <c r="E33" s="19">
        <f t="shared" si="1"/>
        <v>0</v>
      </c>
      <c r="F33" s="20"/>
      <c r="G33" s="23"/>
      <c r="H33" s="18" t="s">
        <v>94</v>
      </c>
      <c r="I33" s="123" t="s">
        <v>41</v>
      </c>
      <c r="J33" s="137">
        <v>395</v>
      </c>
      <c r="K33" s="102">
        <f>G33*J33</f>
        <v>0</v>
      </c>
    </row>
    <row r="34" spans="1:11" ht="16.5" customHeight="1">
      <c r="A34" s="101"/>
      <c r="B34" s="18" t="s">
        <v>76</v>
      </c>
      <c r="C34" s="123" t="s">
        <v>20</v>
      </c>
      <c r="D34" s="135">
        <v>74</v>
      </c>
      <c r="E34" s="19">
        <f t="shared" si="1"/>
        <v>0</v>
      </c>
      <c r="F34" s="20"/>
      <c r="G34" s="21"/>
      <c r="H34" s="18" t="s">
        <v>95</v>
      </c>
      <c r="I34" s="123" t="s">
        <v>42</v>
      </c>
      <c r="J34" s="137">
        <v>395</v>
      </c>
      <c r="K34" s="102">
        <f>G34*J34</f>
        <v>0</v>
      </c>
    </row>
    <row r="35" spans="1:11" ht="16.5" customHeight="1">
      <c r="A35" s="101"/>
      <c r="B35" s="18" t="s">
        <v>77</v>
      </c>
      <c r="C35" s="124" t="s">
        <v>158</v>
      </c>
      <c r="D35" s="135">
        <v>74</v>
      </c>
      <c r="E35" s="19">
        <f t="shared" si="1"/>
        <v>0</v>
      </c>
      <c r="F35" s="20"/>
      <c r="G35" s="20"/>
      <c r="H35" s="11"/>
      <c r="I35" s="15" t="s">
        <v>152</v>
      </c>
      <c r="J35" s="11"/>
      <c r="K35" s="103"/>
    </row>
    <row r="36" spans="1:11" ht="16.5" customHeight="1">
      <c r="A36" s="150" t="s">
        <v>100</v>
      </c>
      <c r="B36" s="151"/>
      <c r="C36" s="151"/>
      <c r="D36" s="151"/>
      <c r="E36" s="20"/>
      <c r="F36" s="20"/>
      <c r="G36" s="24"/>
      <c r="H36" s="1" t="s">
        <v>101</v>
      </c>
      <c r="I36" s="127" t="s">
        <v>102</v>
      </c>
      <c r="J36" s="137">
        <v>69</v>
      </c>
      <c r="K36" s="102">
        <f aca="true" t="shared" si="2" ref="K36:K58">G36*J36</f>
        <v>0</v>
      </c>
    </row>
    <row r="37" spans="1:11" ht="16.5" customHeight="1">
      <c r="A37" s="101"/>
      <c r="B37" s="18" t="s">
        <v>50</v>
      </c>
      <c r="C37" s="125" t="s">
        <v>175</v>
      </c>
      <c r="D37" s="136">
        <v>29</v>
      </c>
      <c r="E37" s="19">
        <f t="shared" si="1"/>
        <v>0</v>
      </c>
      <c r="F37" s="20"/>
      <c r="G37" s="24"/>
      <c r="H37" s="1" t="s">
        <v>103</v>
      </c>
      <c r="I37" s="127" t="s">
        <v>104</v>
      </c>
      <c r="J37" s="137">
        <v>69</v>
      </c>
      <c r="K37" s="102">
        <f t="shared" si="2"/>
        <v>0</v>
      </c>
    </row>
    <row r="38" spans="1:11" ht="16.5" customHeight="1">
      <c r="A38" s="101"/>
      <c r="B38" s="18" t="s">
        <v>51</v>
      </c>
      <c r="C38" s="125" t="s">
        <v>44</v>
      </c>
      <c r="D38" s="136">
        <v>47</v>
      </c>
      <c r="E38" s="19">
        <f t="shared" si="1"/>
        <v>0</v>
      </c>
      <c r="F38" s="20"/>
      <c r="G38" s="17"/>
      <c r="H38" s="1" t="s">
        <v>105</v>
      </c>
      <c r="I38" s="127" t="s">
        <v>106</v>
      </c>
      <c r="J38" s="137">
        <v>69</v>
      </c>
      <c r="K38" s="102">
        <f t="shared" si="2"/>
        <v>0</v>
      </c>
    </row>
    <row r="39" spans="1:11" ht="16.5" customHeight="1">
      <c r="A39" s="101"/>
      <c r="B39" s="18" t="s">
        <v>52</v>
      </c>
      <c r="C39" s="125" t="s">
        <v>46</v>
      </c>
      <c r="D39" s="136">
        <v>106</v>
      </c>
      <c r="E39" s="19">
        <f t="shared" si="1"/>
        <v>0</v>
      </c>
      <c r="F39" s="20"/>
      <c r="G39" s="17"/>
      <c r="H39" s="1" t="s">
        <v>107</v>
      </c>
      <c r="I39" s="127" t="s">
        <v>108</v>
      </c>
      <c r="J39" s="137">
        <v>69</v>
      </c>
      <c r="K39" s="102">
        <f t="shared" si="2"/>
        <v>0</v>
      </c>
    </row>
    <row r="40" spans="1:11" ht="16.5" customHeight="1">
      <c r="A40" s="101"/>
      <c r="B40" s="18" t="s">
        <v>53</v>
      </c>
      <c r="C40" s="125" t="s">
        <v>45</v>
      </c>
      <c r="D40" s="136">
        <v>47</v>
      </c>
      <c r="E40" s="19">
        <f t="shared" si="1"/>
        <v>0</v>
      </c>
      <c r="F40" s="20"/>
      <c r="G40" s="21"/>
      <c r="H40" s="1" t="s">
        <v>109</v>
      </c>
      <c r="I40" s="127" t="s">
        <v>110</v>
      </c>
      <c r="J40" s="137">
        <v>69</v>
      </c>
      <c r="K40" s="102">
        <f t="shared" si="2"/>
        <v>0</v>
      </c>
    </row>
    <row r="41" spans="1:11" ht="16.5" customHeight="1">
      <c r="A41" s="101"/>
      <c r="B41" s="18" t="s">
        <v>54</v>
      </c>
      <c r="C41" s="125" t="s">
        <v>43</v>
      </c>
      <c r="D41" s="136">
        <v>47</v>
      </c>
      <c r="E41" s="19">
        <f t="shared" si="1"/>
        <v>0</v>
      </c>
      <c r="F41" s="20"/>
      <c r="G41" s="21"/>
      <c r="H41" s="1" t="s">
        <v>111</v>
      </c>
      <c r="I41" s="131" t="s">
        <v>112</v>
      </c>
      <c r="J41" s="137">
        <v>69</v>
      </c>
      <c r="K41" s="102">
        <f t="shared" si="2"/>
        <v>0</v>
      </c>
    </row>
    <row r="42" spans="1:11" ht="16.5" customHeight="1">
      <c r="A42" s="101"/>
      <c r="B42" s="18" t="s">
        <v>96</v>
      </c>
      <c r="C42" s="125" t="s">
        <v>47</v>
      </c>
      <c r="D42" s="136">
        <v>47</v>
      </c>
      <c r="E42" s="19">
        <f t="shared" si="1"/>
        <v>0</v>
      </c>
      <c r="F42" s="20"/>
      <c r="G42" s="21"/>
      <c r="H42" s="1" t="s">
        <v>113</v>
      </c>
      <c r="I42" s="127" t="s">
        <v>114</v>
      </c>
      <c r="J42" s="137">
        <v>69</v>
      </c>
      <c r="K42" s="102">
        <f t="shared" si="2"/>
        <v>0</v>
      </c>
    </row>
    <row r="43" spans="1:12" ht="16.5" customHeight="1">
      <c r="A43" s="101"/>
      <c r="B43" s="18" t="s">
        <v>97</v>
      </c>
      <c r="C43" s="125" t="s">
        <v>48</v>
      </c>
      <c r="D43" s="136">
        <v>119</v>
      </c>
      <c r="E43" s="19">
        <f t="shared" si="1"/>
        <v>0</v>
      </c>
      <c r="F43" s="20"/>
      <c r="G43" s="21"/>
      <c r="H43" s="1" t="s">
        <v>115</v>
      </c>
      <c r="I43" s="127" t="s">
        <v>116</v>
      </c>
      <c r="J43" s="137">
        <v>69</v>
      </c>
      <c r="K43" s="102">
        <f t="shared" si="2"/>
        <v>0</v>
      </c>
      <c r="L43" s="25"/>
    </row>
    <row r="44" spans="1:12" ht="16.5" customHeight="1">
      <c r="A44" s="101"/>
      <c r="B44" s="18" t="s">
        <v>98</v>
      </c>
      <c r="C44" s="125" t="s">
        <v>99</v>
      </c>
      <c r="D44" s="136">
        <v>56</v>
      </c>
      <c r="E44" s="19">
        <f t="shared" si="1"/>
        <v>0</v>
      </c>
      <c r="F44" s="20"/>
      <c r="G44" s="21"/>
      <c r="H44" s="1" t="s">
        <v>117</v>
      </c>
      <c r="I44" s="127" t="s">
        <v>118</v>
      </c>
      <c r="J44" s="137">
        <v>69</v>
      </c>
      <c r="K44" s="102">
        <f t="shared" si="2"/>
        <v>0</v>
      </c>
      <c r="L44" s="25"/>
    </row>
    <row r="45" spans="1:11" ht="18" customHeight="1">
      <c r="A45" s="101"/>
      <c r="B45" s="18"/>
      <c r="C45" s="125"/>
      <c r="D45" s="126"/>
      <c r="E45" s="19"/>
      <c r="F45" s="20"/>
      <c r="G45" s="21"/>
      <c r="H45" s="1" t="s">
        <v>119</v>
      </c>
      <c r="I45" s="127" t="s">
        <v>120</v>
      </c>
      <c r="J45" s="137">
        <v>69</v>
      </c>
      <c r="K45" s="102">
        <f t="shared" si="2"/>
        <v>0</v>
      </c>
    </row>
    <row r="46" spans="1:11" ht="16.5" customHeight="1">
      <c r="A46" s="104"/>
      <c r="B46" s="105"/>
      <c r="C46" s="49" t="s">
        <v>155</v>
      </c>
      <c r="D46" s="105"/>
      <c r="E46" s="105"/>
      <c r="F46" s="26"/>
      <c r="G46" s="27"/>
      <c r="H46" s="1" t="s">
        <v>141</v>
      </c>
      <c r="I46" s="127" t="s">
        <v>142</v>
      </c>
      <c r="J46" s="137">
        <v>69</v>
      </c>
      <c r="K46" s="102">
        <f t="shared" si="2"/>
        <v>0</v>
      </c>
    </row>
    <row r="47" spans="1:11" ht="15.75">
      <c r="A47" s="106"/>
      <c r="B47" s="28"/>
      <c r="C47" s="127" t="s">
        <v>140</v>
      </c>
      <c r="D47" s="29">
        <v>115</v>
      </c>
      <c r="E47" s="19">
        <f>A47*D47</f>
        <v>0</v>
      </c>
      <c r="F47" s="105"/>
      <c r="G47" s="22"/>
      <c r="H47" s="30"/>
      <c r="I47" s="15"/>
      <c r="J47" s="31"/>
      <c r="K47" s="61"/>
    </row>
    <row r="48" spans="1:11" ht="12.75">
      <c r="A48" s="106"/>
      <c r="B48" s="28"/>
      <c r="C48" s="127" t="s">
        <v>156</v>
      </c>
      <c r="D48" s="29">
        <v>135</v>
      </c>
      <c r="E48" s="19">
        <f>A48*D48</f>
        <v>0</v>
      </c>
      <c r="F48" s="105"/>
      <c r="G48" s="21"/>
      <c r="H48" s="33"/>
      <c r="I48" s="131"/>
      <c r="J48" s="132"/>
      <c r="K48" s="138">
        <f t="shared" si="2"/>
        <v>0</v>
      </c>
    </row>
    <row r="49" spans="1:11" ht="12.75">
      <c r="A49" s="106"/>
      <c r="B49" s="28"/>
      <c r="C49" s="127" t="s">
        <v>157</v>
      </c>
      <c r="D49" s="29">
        <v>295</v>
      </c>
      <c r="E49" s="19">
        <f>A49*D49</f>
        <v>0</v>
      </c>
      <c r="F49" s="105"/>
      <c r="G49" s="21"/>
      <c r="H49" s="33"/>
      <c r="I49" s="133"/>
      <c r="J49" s="132"/>
      <c r="K49" s="138"/>
    </row>
    <row r="50" spans="1:11" ht="15.75">
      <c r="A50" s="104"/>
      <c r="B50" s="4"/>
      <c r="C50" s="15" t="s">
        <v>174</v>
      </c>
      <c r="D50" s="105"/>
      <c r="E50" s="32"/>
      <c r="F50" s="59"/>
      <c r="G50" s="21"/>
      <c r="H50" s="35"/>
      <c r="I50" s="133"/>
      <c r="J50" s="132"/>
      <c r="K50" s="138"/>
    </row>
    <row r="51" spans="1:11" ht="15">
      <c r="A51" s="107"/>
      <c r="B51" s="36" t="s">
        <v>122</v>
      </c>
      <c r="C51" s="128" t="s">
        <v>123</v>
      </c>
      <c r="D51" s="129">
        <v>53</v>
      </c>
      <c r="E51" s="130">
        <f aca="true" t="shared" si="3" ref="E51:E61">A51*D51</f>
        <v>0</v>
      </c>
      <c r="F51" s="59"/>
      <c r="G51" s="21"/>
      <c r="H51" s="35"/>
      <c r="I51" s="131"/>
      <c r="J51" s="132"/>
      <c r="K51" s="138">
        <f t="shared" si="2"/>
        <v>0</v>
      </c>
    </row>
    <row r="52" spans="1:11" ht="15">
      <c r="A52" s="107"/>
      <c r="B52" s="36" t="s">
        <v>124</v>
      </c>
      <c r="C52" s="128" t="s">
        <v>125</v>
      </c>
      <c r="D52" s="129">
        <v>53</v>
      </c>
      <c r="E52" s="130">
        <f t="shared" si="3"/>
        <v>0</v>
      </c>
      <c r="F52" s="59"/>
      <c r="G52" s="21"/>
      <c r="H52" s="35"/>
      <c r="I52" s="131"/>
      <c r="J52" s="132"/>
      <c r="K52" s="138">
        <f t="shared" si="2"/>
        <v>0</v>
      </c>
    </row>
    <row r="53" spans="1:11" ht="15.75">
      <c r="A53" s="107"/>
      <c r="B53" s="36" t="s">
        <v>126</v>
      </c>
      <c r="C53" s="128" t="s">
        <v>127</v>
      </c>
      <c r="D53" s="129">
        <v>53</v>
      </c>
      <c r="E53" s="130">
        <f t="shared" si="3"/>
        <v>0</v>
      </c>
      <c r="F53" s="59"/>
      <c r="G53" s="21"/>
      <c r="H53" s="35"/>
      <c r="I53" s="23"/>
      <c r="J53" s="141"/>
      <c r="K53" s="108"/>
    </row>
    <row r="54" spans="1:11" ht="12.75">
      <c r="A54" s="107"/>
      <c r="B54" s="36">
        <v>7.7</v>
      </c>
      <c r="C54" s="128" t="s">
        <v>128</v>
      </c>
      <c r="D54" s="129">
        <v>53</v>
      </c>
      <c r="E54" s="130">
        <f t="shared" si="3"/>
        <v>0</v>
      </c>
      <c r="F54" s="59"/>
      <c r="G54" s="37"/>
      <c r="H54" s="38"/>
      <c r="I54" s="124"/>
      <c r="J54" s="132"/>
      <c r="K54" s="139">
        <f t="shared" si="2"/>
        <v>0</v>
      </c>
    </row>
    <row r="55" spans="1:11" ht="12.75">
      <c r="A55" s="107"/>
      <c r="B55" s="36">
        <v>6.5</v>
      </c>
      <c r="C55" s="128" t="s">
        <v>129</v>
      </c>
      <c r="D55" s="129">
        <v>53</v>
      </c>
      <c r="E55" s="130">
        <f t="shared" si="3"/>
        <v>0</v>
      </c>
      <c r="F55" s="59"/>
      <c r="G55" s="37"/>
      <c r="H55" s="38"/>
      <c r="I55" s="124"/>
      <c r="J55" s="132"/>
      <c r="K55" s="139">
        <f t="shared" si="2"/>
        <v>0</v>
      </c>
    </row>
    <row r="56" spans="1:11" ht="15.75">
      <c r="A56" s="107"/>
      <c r="B56" s="36">
        <v>36</v>
      </c>
      <c r="C56" s="128" t="s">
        <v>130</v>
      </c>
      <c r="D56" s="129">
        <v>53</v>
      </c>
      <c r="E56" s="130">
        <f t="shared" si="3"/>
        <v>0</v>
      </c>
      <c r="F56" s="59"/>
      <c r="G56" s="21"/>
      <c r="H56" s="35"/>
      <c r="I56" s="23"/>
      <c r="J56" s="141"/>
      <c r="K56" s="108"/>
    </row>
    <row r="57" spans="1:11" ht="15">
      <c r="A57" s="107"/>
      <c r="B57" s="36" t="s">
        <v>131</v>
      </c>
      <c r="C57" s="128" t="s">
        <v>132</v>
      </c>
      <c r="D57" s="129">
        <v>53</v>
      </c>
      <c r="E57" s="130">
        <f t="shared" si="3"/>
        <v>0</v>
      </c>
      <c r="F57" s="59"/>
      <c r="G57" s="21"/>
      <c r="H57" s="35"/>
      <c r="I57" s="123"/>
      <c r="J57" s="134"/>
      <c r="K57" s="138">
        <f t="shared" si="2"/>
        <v>0</v>
      </c>
    </row>
    <row r="58" spans="1:11" ht="15.75">
      <c r="A58" s="107"/>
      <c r="B58" s="36" t="s">
        <v>133</v>
      </c>
      <c r="C58" s="128" t="s">
        <v>134</v>
      </c>
      <c r="D58" s="129">
        <v>53</v>
      </c>
      <c r="E58" s="130">
        <f t="shared" si="3"/>
        <v>0</v>
      </c>
      <c r="F58" s="59"/>
      <c r="G58" s="21"/>
      <c r="H58" s="35"/>
      <c r="I58" s="40"/>
      <c r="J58" s="39"/>
      <c r="K58" s="140">
        <f t="shared" si="2"/>
        <v>0</v>
      </c>
    </row>
    <row r="59" spans="1:11" ht="13.5" thickBot="1">
      <c r="A59" s="107"/>
      <c r="B59" s="36" t="s">
        <v>135</v>
      </c>
      <c r="C59" s="128" t="s">
        <v>136</v>
      </c>
      <c r="D59" s="129">
        <v>53</v>
      </c>
      <c r="E59" s="130">
        <f t="shared" si="3"/>
        <v>0</v>
      </c>
      <c r="F59" s="59"/>
      <c r="G59" s="59"/>
      <c r="H59" s="59"/>
      <c r="I59" s="59"/>
      <c r="J59" s="59"/>
      <c r="K59" s="60"/>
    </row>
    <row r="60" spans="1:11" ht="12.75">
      <c r="A60" s="107"/>
      <c r="B60" s="36" t="s">
        <v>137</v>
      </c>
      <c r="C60" s="128" t="s">
        <v>138</v>
      </c>
      <c r="D60" s="129">
        <v>53</v>
      </c>
      <c r="E60" s="130">
        <f t="shared" si="3"/>
        <v>0</v>
      </c>
      <c r="F60" s="59"/>
      <c r="G60" s="59"/>
      <c r="H60" s="74"/>
      <c r="I60" s="56"/>
      <c r="J60" s="75"/>
      <c r="K60" s="77"/>
    </row>
    <row r="61" spans="1:11" ht="15.75">
      <c r="A61" s="107"/>
      <c r="B61" s="36">
        <v>833</v>
      </c>
      <c r="C61" s="128" t="s">
        <v>139</v>
      </c>
      <c r="D61" s="129">
        <v>53</v>
      </c>
      <c r="E61" s="130">
        <f t="shared" si="3"/>
        <v>0</v>
      </c>
      <c r="F61" s="59"/>
      <c r="G61" s="59"/>
      <c r="H61" s="72" t="s">
        <v>172</v>
      </c>
      <c r="I61" s="69"/>
      <c r="J61" s="73"/>
      <c r="K61" s="78">
        <f>(SUM(E16:E49)+SUM(K16:K46)+SUM(K54:K58))-E37-E45</f>
        <v>0</v>
      </c>
    </row>
    <row r="62" spans="1:11" ht="12.75">
      <c r="A62" s="109"/>
      <c r="B62" s="43"/>
      <c r="C62" s="44"/>
      <c r="D62" s="45"/>
      <c r="E62" s="46"/>
      <c r="F62" s="110"/>
      <c r="G62" s="110"/>
      <c r="H62" s="113" t="s">
        <v>164</v>
      </c>
      <c r="I62" s="66"/>
      <c r="J62" s="67"/>
      <c r="K62" s="79"/>
    </row>
    <row r="63" spans="1:11" ht="15.75">
      <c r="A63" s="109"/>
      <c r="B63" s="42"/>
      <c r="C63" s="15"/>
      <c r="D63" s="49"/>
      <c r="E63" s="48"/>
      <c r="F63" s="59"/>
      <c r="G63" s="59"/>
      <c r="H63" s="113" t="s">
        <v>165</v>
      </c>
      <c r="I63" s="66"/>
      <c r="J63" s="67"/>
      <c r="K63" s="79"/>
    </row>
    <row r="64" spans="1:11" ht="16.5" thickBot="1">
      <c r="A64" s="109"/>
      <c r="B64" s="111"/>
      <c r="C64" s="51" t="s">
        <v>159</v>
      </c>
      <c r="D64" s="50"/>
      <c r="E64" s="59"/>
      <c r="F64" s="59"/>
      <c r="G64" s="59"/>
      <c r="H64" s="113" t="s">
        <v>166</v>
      </c>
      <c r="I64" s="66"/>
      <c r="J64" s="67"/>
      <c r="K64" s="80"/>
    </row>
    <row r="65" spans="1:11" ht="15.75">
      <c r="A65" s="109"/>
      <c r="B65" s="111"/>
      <c r="C65" s="51" t="s">
        <v>160</v>
      </c>
      <c r="D65" s="50"/>
      <c r="E65" s="59"/>
      <c r="F65" s="59"/>
      <c r="G65" s="59"/>
      <c r="H65" s="57" t="s">
        <v>167</v>
      </c>
      <c r="I65" s="58"/>
      <c r="J65" s="59"/>
      <c r="K65" s="81">
        <f>+K61-K62-K63-K64</f>
        <v>0</v>
      </c>
    </row>
    <row r="66" spans="1:11" ht="15.75">
      <c r="A66" s="109"/>
      <c r="B66" s="111"/>
      <c r="C66" s="51" t="s">
        <v>161</v>
      </c>
      <c r="D66" s="50"/>
      <c r="E66" s="59"/>
      <c r="F66" s="59"/>
      <c r="G66" s="59"/>
      <c r="H66" s="57"/>
      <c r="I66" s="58"/>
      <c r="J66" s="59"/>
      <c r="K66" s="82"/>
    </row>
    <row r="67" spans="1:11" ht="15.75">
      <c r="A67" s="109"/>
      <c r="B67" s="111"/>
      <c r="C67" s="51"/>
      <c r="D67" s="50"/>
      <c r="E67" s="59"/>
      <c r="F67" s="59"/>
      <c r="G67" s="59"/>
      <c r="H67" s="62" t="s">
        <v>173</v>
      </c>
      <c r="I67" s="15"/>
      <c r="J67" s="47"/>
      <c r="K67" s="83">
        <f>SUM(E51:E61)+SUM(K48:K52)+E37+E45</f>
        <v>0</v>
      </c>
    </row>
    <row r="68" spans="1:11" ht="15.75">
      <c r="A68" s="112"/>
      <c r="B68" s="111"/>
      <c r="C68" s="52" t="s">
        <v>144</v>
      </c>
      <c r="D68" s="50"/>
      <c r="E68" s="59"/>
      <c r="F68" s="59"/>
      <c r="G68" s="59"/>
      <c r="H68" s="114" t="s">
        <v>164</v>
      </c>
      <c r="I68" s="69"/>
      <c r="J68" s="70"/>
      <c r="K68" s="84"/>
    </row>
    <row r="69" spans="1:11" ht="15.75">
      <c r="A69" s="112"/>
      <c r="B69" s="111"/>
      <c r="C69" s="52" t="s">
        <v>143</v>
      </c>
      <c r="D69" s="50"/>
      <c r="E69" s="59"/>
      <c r="F69" s="59"/>
      <c r="G69" s="59"/>
      <c r="H69" s="114" t="s">
        <v>165</v>
      </c>
      <c r="I69" s="69"/>
      <c r="J69" s="67"/>
      <c r="K69" s="79"/>
    </row>
    <row r="70" spans="1:11" ht="16.5" thickBot="1">
      <c r="A70" s="112"/>
      <c r="B70" s="105"/>
      <c r="C70" s="41"/>
      <c r="D70" s="105"/>
      <c r="E70" s="32"/>
      <c r="F70" s="59"/>
      <c r="G70" s="59"/>
      <c r="H70" s="113" t="s">
        <v>166</v>
      </c>
      <c r="I70" s="68"/>
      <c r="J70" s="67"/>
      <c r="K70" s="80"/>
    </row>
    <row r="71" spans="1:11" ht="15.75">
      <c r="A71" s="112"/>
      <c r="B71" s="59"/>
      <c r="C71" s="59"/>
      <c r="D71" s="105"/>
      <c r="E71" s="32"/>
      <c r="F71" s="59"/>
      <c r="G71" s="59"/>
      <c r="H71" s="65" t="s">
        <v>163</v>
      </c>
      <c r="I71" s="66"/>
      <c r="J71" s="67"/>
      <c r="K71" s="85">
        <f>+K67-K68-K69-K70</f>
        <v>0</v>
      </c>
    </row>
    <row r="72" spans="1:11" ht="16.5" thickBot="1">
      <c r="A72" s="112"/>
      <c r="B72" s="59"/>
      <c r="C72" s="59"/>
      <c r="D72" s="105"/>
      <c r="E72" s="32"/>
      <c r="F72" s="59"/>
      <c r="G72" s="59"/>
      <c r="H72" s="115" t="s">
        <v>168</v>
      </c>
      <c r="I72" s="66"/>
      <c r="J72" s="67"/>
      <c r="K72" s="80">
        <f>+K71*0.16</f>
        <v>0</v>
      </c>
    </row>
    <row r="73" spans="1:11" ht="16.5" thickBot="1">
      <c r="A73" s="112"/>
      <c r="B73" s="53"/>
      <c r="C73" s="54"/>
      <c r="D73" s="55"/>
      <c r="E73" s="50"/>
      <c r="F73" s="59"/>
      <c r="G73" s="59"/>
      <c r="H73" s="116" t="s">
        <v>169</v>
      </c>
      <c r="I73" s="58"/>
      <c r="J73" s="59"/>
      <c r="K73" s="86">
        <f>+K71+K72</f>
        <v>0</v>
      </c>
    </row>
    <row r="74" spans="1:11" ht="15.75">
      <c r="A74" s="112"/>
      <c r="B74" s="149" t="s">
        <v>151</v>
      </c>
      <c r="C74" s="149"/>
      <c r="D74" s="149"/>
      <c r="E74" s="50"/>
      <c r="F74" s="59"/>
      <c r="G74" s="59"/>
      <c r="H74" s="57"/>
      <c r="I74" s="58"/>
      <c r="J74" s="59"/>
      <c r="K74" s="87"/>
    </row>
    <row r="75" spans="1:11" ht="19.5" thickBot="1">
      <c r="A75" s="112"/>
      <c r="B75" s="59"/>
      <c r="C75" s="59"/>
      <c r="D75" s="59"/>
      <c r="E75" s="50"/>
      <c r="F75" s="59"/>
      <c r="G75" s="59"/>
      <c r="H75" s="117" t="s">
        <v>162</v>
      </c>
      <c r="I75" s="118"/>
      <c r="J75" s="119"/>
      <c r="K75" s="120">
        <f>+K65+K73</f>
        <v>0</v>
      </c>
    </row>
    <row r="76" spans="1:11" ht="14.25" thickBot="1" thickTop="1">
      <c r="A76" s="121"/>
      <c r="B76" s="59"/>
      <c r="C76" s="59"/>
      <c r="D76" s="58"/>
      <c r="E76" s="59"/>
      <c r="F76" s="59"/>
      <c r="G76" s="59"/>
      <c r="H76" s="71"/>
      <c r="I76" s="63"/>
      <c r="J76" s="53"/>
      <c r="K76" s="88"/>
    </row>
    <row r="77" spans="1:11" ht="12.75">
      <c r="A77" s="121"/>
      <c r="B77" s="59"/>
      <c r="C77" s="59"/>
      <c r="D77" s="58"/>
      <c r="E77" s="59"/>
      <c r="F77" s="59"/>
      <c r="G77" s="59"/>
      <c r="H77" s="59"/>
      <c r="I77" s="58"/>
      <c r="J77" s="59"/>
      <c r="K77" s="76"/>
    </row>
    <row r="78" spans="1:11" ht="13.5" thickBot="1">
      <c r="A78" s="71"/>
      <c r="B78" s="53"/>
      <c r="C78" s="53"/>
      <c r="D78" s="53"/>
      <c r="E78" s="53"/>
      <c r="F78" s="53"/>
      <c r="G78" s="53"/>
      <c r="H78" s="53"/>
      <c r="I78" s="53"/>
      <c r="J78" s="53"/>
      <c r="K78" s="64"/>
    </row>
    <row r="79" spans="1:9" ht="15.75">
      <c r="A79" s="2"/>
      <c r="C79" s="41"/>
      <c r="D79" s="10"/>
      <c r="E79" s="34"/>
      <c r="I79" s="8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</sheetData>
  <sheetProtection/>
  <mergeCells count="24">
    <mergeCell ref="B74:D74"/>
    <mergeCell ref="A36:D36"/>
    <mergeCell ref="A5:C5"/>
    <mergeCell ref="F9:G9"/>
    <mergeCell ref="A15:E15"/>
    <mergeCell ref="A11:J11"/>
    <mergeCell ref="A10:J10"/>
    <mergeCell ref="A12:J12"/>
    <mergeCell ref="G15:K15"/>
    <mergeCell ref="A9:B9"/>
    <mergeCell ref="H9:J9"/>
    <mergeCell ref="G6:H6"/>
    <mergeCell ref="I6:J6"/>
    <mergeCell ref="C7:F7"/>
    <mergeCell ref="C9:E9"/>
    <mergeCell ref="C8:F8"/>
    <mergeCell ref="H8:J8"/>
    <mergeCell ref="H7:J7"/>
    <mergeCell ref="A2:C2"/>
    <mergeCell ref="A3:C3"/>
    <mergeCell ref="I3:J3"/>
    <mergeCell ref="C6:E6"/>
    <mergeCell ref="G5:J5"/>
    <mergeCell ref="E5:F5"/>
  </mergeCells>
  <hyperlinks>
    <hyperlink ref="C68" r:id="rId1" display="lgic_gh@yahoo.com"/>
    <hyperlink ref="C69" r:id="rId2" display="rociomarin0605@yahoo.com.mx"/>
  </hyperlinks>
  <printOptions horizontalCentered="1" verticalCentered="1"/>
  <pageMargins left="0.1968503937007874" right="0.1968503937007874" top="0.07874015748031496" bottom="0.07874015748031496" header="0" footer="0"/>
  <pageSetup fitToHeight="1" fitToWidth="1" horizontalDpi="600" verticalDpi="600" orientation="portrait" scale="63" r:id="rId4"/>
  <ignoredErrors>
    <ignoredError sqref="H16:H35 H37:H45 B16:B35 H36 H46 B37:B44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ventas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esalaises</dc:creator>
  <cp:keywords/>
  <dc:description/>
  <cp:lastModifiedBy>AMPARO</cp:lastModifiedBy>
  <cp:lastPrinted>2011-02-17T20:03:15Z</cp:lastPrinted>
  <dcterms:created xsi:type="dcterms:W3CDTF">2004-01-08T17:00:46Z</dcterms:created>
  <dcterms:modified xsi:type="dcterms:W3CDTF">2012-02-09T19:51:16Z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